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<sst xmlns="http://schemas.openxmlformats.org/spreadsheetml/2006/main" count="43" uniqueCount="36">
  <si>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Neujahr</t>
  </si>
  <si>
    <t>Aschermittwoch</t>
  </si>
  <si>
    <t>Karfreitag</t>
  </si>
  <si>
    <t>Ostersonntag</t>
  </si>
  <si>
    <t>Ostermontag</t>
  </si>
  <si>
    <t>Christi Himmelfahrt</t>
  </si>
  <si>
    <t>Pfingstsonntag</t>
  </si>
  <si>
    <t>Pfingstmontag</t>
  </si>
  <si>
    <t>Fronleichnam</t>
  </si>
  <si>
    <t>Nationalfeiertag</t>
  </si>
  <si>
    <t>Allerheiligen</t>
  </si>
  <si>
    <t>Heiligabend</t>
  </si>
  <si>
    <t>1.Weihnachtstag</t>
  </si>
  <si>
    <t>2.Weihnachtstag</t>
  </si>
  <si>
    <t>Silvester</t>
  </si>
  <si>
    <t>J A H R</t>
  </si>
  <si>
    <t>Tag der Arbeit</t>
  </si>
  <si>
    <t>Hl. 3 Könige</t>
  </si>
  <si>
    <t>Mariä Himmelfahrt</t>
  </si>
  <si>
    <t>Mariä Empfängnis</t>
  </si>
  <si>
    <t>F e i e r t a g e</t>
  </si>
  <si>
    <t>Berechnung der beweglichen Feiertage:</t>
  </si>
  <si>
    <t>Hauptteil dieses Arbeitsblattes ist die Funktion "OSTERN" (nicht standardmäßig in Excel enthalten).</t>
  </si>
  <si>
    <t>Ist zu sehen unter: "EXTRAS  /  MAKRO  /  VISUAL BASIC EDITOR  /  Function Ostern"</t>
  </si>
  <si>
    <t>Die Funktion OSTERN berechnet für ein angegebenes Jahr das Datum des Ostersonntags.</t>
  </si>
  <si>
    <t>Davon können alle anderen beweglichen Feiertage abgeleitet werden.</t>
  </si>
  <si>
    <t>Feiertag</t>
  </si>
  <si>
    <t>Differenz zum Ostersonntag in Tagen:</t>
  </si>
  <si>
    <t>Rosenmontag</t>
  </si>
  <si>
    <t>Gründonnerstag</t>
  </si>
  <si>
    <t>+1</t>
  </si>
  <si>
    <t>+39</t>
  </si>
  <si>
    <t>+49</t>
  </si>
  <si>
    <t>+50</t>
  </si>
  <si>
    <t>+60</t>
  </si>
  <si>
    <t>&lt;--- Hier gewünschtes Jahr eingeben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</si>
</sst>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dd"/>
    <numFmt numFmtId="181" formatCode="dddd"/>
    <numFmt numFmtId="182" formatCode="d/\ mmm\ yy"/>
    <numFmt numFmtId="183" formatCode="d/\ mmm/\ yy&quot;  &quot;"/>
    <numFmt numFmtId="184" formatCode="d/\ mmm\ yy&quot;  &quot;"/>
    <numFmt numFmtId="185" formatCode="d/\ mmm\ \ yy&quot;  &quot;"/>
  </numFmts>
  <fonts count="5">
    <font>
      <sz val="10"/>
      <name val="Arial"/>
      <family val="0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center"/>
    </xf>
    <xf numFmtId="185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185" fontId="0" fillId="0" borderId="0" xfId="0" applyNumberFormat="1" applyAlignment="1">
      <alignment horizontal="left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42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19.00390625" style="3" customWidth="1"/>
    <col min="2" max="2" width="9.00390625" style="1" customWidth="1"/>
    <col min="3" max="3" width="13.7109375" style="5" customWidth="1"/>
    <col min="4" max="16384" width="11.421875" style="1" customWidth="1"/>
  </cols>
  <sheetData>
    <row r="1" ht="26.25">
      <c r="A1" s="2" t="s">
        <v>20</v>
      </c>
    </row>
    <row r="2" spans="1:3" ht="12.75">
      <c r="A2" s="8" t="s">
        <v>15</v>
      </c>
      <c r="B2" s="12">
        <v>2006</v>
      </c>
      <c r="C2" s="11" t="s">
        <v>35</v>
      </c>
    </row>
    <row r="4" spans="1:3" ht="12.75">
      <c r="A4" s="7" t="s">
        <v>0</v>
      </c>
      <c r="B4" s="4">
        <f aca="true" t="shared" si="0" ref="B4:B22">C4</f>
        <v>38718</v>
      </c>
      <c r="C4" s="5">
        <f>DATE($B$2,1,1)</f>
        <v>38718</v>
      </c>
    </row>
    <row r="5" spans="1:3" ht="12.75">
      <c r="A5" s="7" t="s">
        <v>17</v>
      </c>
      <c r="B5" s="4">
        <f t="shared" si="0"/>
        <v>38723</v>
      </c>
      <c r="C5" s="5">
        <f>DATE($B$2,1,6)</f>
        <v>38723</v>
      </c>
    </row>
    <row r="6" spans="1:3" ht="12.75">
      <c r="A6" s="6" t="s">
        <v>1</v>
      </c>
      <c r="B6" s="4">
        <f t="shared" si="0"/>
        <v>38777</v>
      </c>
      <c r="C6" s="5">
        <f>Ostern($B$2)-46</f>
        <v>38777</v>
      </c>
    </row>
    <row r="7" spans="1:3" ht="12.75">
      <c r="A7" s="6" t="s">
        <v>2</v>
      </c>
      <c r="B7" s="4">
        <f t="shared" si="0"/>
        <v>38821</v>
      </c>
      <c r="C7" s="5">
        <f>Ostern($B$2)-2</f>
        <v>38821</v>
      </c>
    </row>
    <row r="8" spans="1:3" ht="12.75">
      <c r="A8" s="6" t="s">
        <v>3</v>
      </c>
      <c r="B8" s="4">
        <f t="shared" si="0"/>
        <v>38823</v>
      </c>
      <c r="C8" s="5">
        <f>Ostern($B$2)</f>
        <v>38823</v>
      </c>
    </row>
    <row r="9" spans="1:3" ht="12.75">
      <c r="A9" s="6" t="s">
        <v>4</v>
      </c>
      <c r="B9" s="4">
        <f t="shared" si="0"/>
        <v>38824</v>
      </c>
      <c r="C9" s="5">
        <f>Ostern($B$2)+1</f>
        <v>38824</v>
      </c>
    </row>
    <row r="10" spans="1:3" ht="12.75">
      <c r="A10" s="7" t="s">
        <v>16</v>
      </c>
      <c r="B10" s="4">
        <f t="shared" si="0"/>
        <v>38838</v>
      </c>
      <c r="C10" s="5">
        <f>DATE($B$2,5,1)</f>
        <v>38838</v>
      </c>
    </row>
    <row r="11" spans="1:3" ht="12.75">
      <c r="A11" s="6" t="s">
        <v>5</v>
      </c>
      <c r="B11" s="4">
        <f t="shared" si="0"/>
        <v>38862</v>
      </c>
      <c r="C11" s="5">
        <f>Ostern($B$2)+39</f>
        <v>38862</v>
      </c>
    </row>
    <row r="12" spans="1:3" ht="12.75">
      <c r="A12" s="6" t="s">
        <v>6</v>
      </c>
      <c r="B12" s="4">
        <f t="shared" si="0"/>
        <v>38872</v>
      </c>
      <c r="C12" s="5">
        <f>Ostern($B$2)+49</f>
        <v>38872</v>
      </c>
    </row>
    <row r="13" spans="1:3" ht="12.75">
      <c r="A13" s="6" t="s">
        <v>7</v>
      </c>
      <c r="B13" s="4">
        <f t="shared" si="0"/>
        <v>38873</v>
      </c>
      <c r="C13" s="5">
        <f>Ostern($B$2)+50</f>
        <v>38873</v>
      </c>
    </row>
    <row r="14" spans="1:3" ht="12.75">
      <c r="A14" s="6" t="s">
        <v>8</v>
      </c>
      <c r="B14" s="4">
        <f t="shared" si="0"/>
        <v>38883</v>
      </c>
      <c r="C14" s="5">
        <f>Ostern($B$2)+60</f>
        <v>38883</v>
      </c>
    </row>
    <row r="15" spans="1:3" ht="12.75">
      <c r="A15" s="7" t="s">
        <v>18</v>
      </c>
      <c r="B15" s="4">
        <f t="shared" si="0"/>
        <v>38944</v>
      </c>
      <c r="C15" s="5">
        <f>DATE($B$2,8,15)</f>
        <v>38944</v>
      </c>
    </row>
    <row r="16" spans="1:3" ht="12.75">
      <c r="A16" s="7" t="s">
        <v>9</v>
      </c>
      <c r="B16" s="4">
        <f t="shared" si="0"/>
        <v>39016</v>
      </c>
      <c r="C16" s="5">
        <f>DATE($B$2,10,26)</f>
        <v>39016</v>
      </c>
    </row>
    <row r="17" spans="1:3" ht="12.75">
      <c r="A17" s="7" t="s">
        <v>10</v>
      </c>
      <c r="B17" s="4">
        <f t="shared" si="0"/>
        <v>39022</v>
      </c>
      <c r="C17" s="5">
        <f>DATE($B$2,11,1)</f>
        <v>39022</v>
      </c>
    </row>
    <row r="18" spans="1:3" ht="12.75">
      <c r="A18" s="7" t="s">
        <v>19</v>
      </c>
      <c r="B18" s="4">
        <f t="shared" si="0"/>
        <v>39059</v>
      </c>
      <c r="C18" s="5">
        <f>DATE($B$2,12,8)</f>
        <v>39059</v>
      </c>
    </row>
    <row r="19" spans="1:3" ht="12.75">
      <c r="A19" s="7" t="s">
        <v>11</v>
      </c>
      <c r="B19" s="4">
        <f t="shared" si="0"/>
        <v>39075</v>
      </c>
      <c r="C19" s="5">
        <f>DATE($B$2,12,24)</f>
        <v>39075</v>
      </c>
    </row>
    <row r="20" spans="1:3" ht="12.75">
      <c r="A20" s="7" t="s">
        <v>12</v>
      </c>
      <c r="B20" s="4">
        <f t="shared" si="0"/>
        <v>39076</v>
      </c>
      <c r="C20" s="5">
        <f>DATE($B$2,12,25)</f>
        <v>39076</v>
      </c>
    </row>
    <row r="21" spans="1:3" ht="12.75">
      <c r="A21" s="7" t="s">
        <v>13</v>
      </c>
      <c r="B21" s="4">
        <f t="shared" si="0"/>
        <v>39076</v>
      </c>
      <c r="C21" s="5">
        <f>DATE($B$2,12,25)</f>
        <v>39076</v>
      </c>
    </row>
    <row r="22" spans="1:3" ht="12.75">
      <c r="A22" s="7" t="s">
        <v>14</v>
      </c>
      <c r="B22" s="4">
        <f t="shared" si="0"/>
        <v>39082</v>
      </c>
      <c r="C22" s="5">
        <f>DATE($B$2,12,31)</f>
        <v>39082</v>
      </c>
    </row>
    <row r="25" ht="12.75">
      <c r="A25" s="9" t="s">
        <v>21</v>
      </c>
    </row>
    <row r="27" ht="12.75">
      <c r="A27" s="3" t="s">
        <v>22</v>
      </c>
    </row>
    <row r="28" ht="12.75">
      <c r="A28" s="3" t="s">
        <v>23</v>
      </c>
    </row>
    <row r="30" ht="12.75">
      <c r="A30" s="3" t="s">
        <v>24</v>
      </c>
    </row>
    <row r="31" ht="12.75">
      <c r="A31" s="3" t="s">
        <v>25</v>
      </c>
    </row>
    <row r="33" spans="1:2" ht="12.75">
      <c r="A33" s="9" t="s">
        <v>26</v>
      </c>
      <c r="B33" s="9" t="s">
        <v>27</v>
      </c>
    </row>
    <row r="34" spans="1:2" ht="12.75">
      <c r="A34" s="3" t="s">
        <v>28</v>
      </c>
      <c r="B34" s="1">
        <v>-48</v>
      </c>
    </row>
    <row r="35" spans="1:2" ht="12.75">
      <c r="A35" s="3" t="s">
        <v>1</v>
      </c>
      <c r="B35" s="1">
        <v>-46</v>
      </c>
    </row>
    <row r="36" spans="1:2" ht="12.75">
      <c r="A36" s="3" t="s">
        <v>29</v>
      </c>
      <c r="B36" s="1">
        <v>-3</v>
      </c>
    </row>
    <row r="37" spans="1:2" ht="12.75">
      <c r="A37" s="3" t="s">
        <v>2</v>
      </c>
      <c r="B37" s="1">
        <v>-2</v>
      </c>
    </row>
    <row r="38" spans="1:2" ht="12.75">
      <c r="A38" s="3" t="s">
        <v>4</v>
      </c>
      <c r="B38" s="10" t="s">
        <v>30</v>
      </c>
    </row>
    <row r="39" spans="1:2" ht="12.75">
      <c r="A39" s="3" t="s">
        <v>5</v>
      </c>
      <c r="B39" s="10" t="s">
        <v>31</v>
      </c>
    </row>
    <row r="40" spans="1:2" ht="12.75">
      <c r="A40" s="3" t="s">
        <v>6</v>
      </c>
      <c r="B40" s="10" t="s">
        <v>32</v>
      </c>
    </row>
    <row r="41" spans="1:2" ht="12.75">
      <c r="A41" s="3" t="s">
        <v>7</v>
      </c>
      <c r="B41" s="10" t="s">
        <v>33</v>
      </c>
    </row>
    <row r="42" spans="1:2" ht="12.75">
      <c r="A42" s="3" t="s">
        <v>8</v>
      </c>
      <c r="B42" s="10" t="s">
        <v>34</v>
      </c>
    </row>
  </sheetData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1"/>
  <headerFooter alignWithMargins="0">
    <oddHeader>&amp;R&amp;8&amp;F, &amp;A,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1998-02-06T08:43:10Z</cp:lastPrinted>
  <dcterms:created xsi:type="dcterms:W3CDTF">1998-02-06T08:15:51Z</dcterms:created>
  <dcterms:modified xsi:type="dcterms:W3CDTF">2006-10-15T15:54:47Z</dcterms:modified>
  <cp:category/>
  <cp:version/>
  <cp:contentType/>
  <cp:contentStatus/>
</cp:coreProperties>
</file>